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<sst xmlns="http://schemas.openxmlformats.org/spreadsheetml/2006/main" count="83" uniqueCount="51">
  <si>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</si>
  <si>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</si>
  <si>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</si>
  <si>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</si>
  <si>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</si>
  <si>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</si>
  <si>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</si>
  <si>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</si>
  <si>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</si>
  <si>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</si>
  <si>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</si>
  <si>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</si>
  <si>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</si>
  <si>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</si>
  <si>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</si>
  <si>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</si>
  <si>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</si>
  <si>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</si>
  <si>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</si>
  <si>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</si>
  <si>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</si>
  <si>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</si>
  <si>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</si>
  <si>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</si>
  <si>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</si>
  <si>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</si>
  <si>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</si>
  <si>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</si>
  <si>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</si>
  <si>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</si>
  <si>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</si>
  <si>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</si>
  <si>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</si>
  <si>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</si>
  <si>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</si>
  <si>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</si>
  <si>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</si>
  <si>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</si>
  <si>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</si>
  <si>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</si>
  <si>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</si>
  <si>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</si>
  <si>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</si>
  <si>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</si>
  <si>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</si>
  <si>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</si>
  <si>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</si>
  <si>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</si>
  <si>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</si>
  <si>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</si>
  <si>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3 SEATED PUBLIC/COMMUNITY TOILET AT  RAMARANI PRIMARY SCHOOL , WARD NO. - 03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</si>
</sst>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4" fillId="0" borderId="9" xfId="0"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25" workbookViewId="0">
      <selection activeCell="I3" sqref="I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0" t="s">
        <v>50</v>
      </c>
      <c r="B1" s="51"/>
      <c r="C1" s="51"/>
      <c r="D1" s="51"/>
      <c r="E1" s="51"/>
      <c r="F1" s="51"/>
      <c r="G1" s="52"/>
    </row>
    <row r="2" spans="1:7" ht="83.25" customHeight="1">
      <c r="A2" s="53"/>
      <c r="B2" s="54"/>
      <c r="C2" s="54"/>
      <c r="D2" s="54"/>
      <c r="E2" s="54"/>
      <c r="F2" s="54"/>
      <c r="G2" s="55"/>
    </row>
    <row r="3" spans="1:7" ht="34.5" customHeight="1">
      <c r="A3" s="56" t="s">
        <v>25</v>
      </c>
      <c r="B3" s="57"/>
      <c r="C3" s="57"/>
      <c r="D3" s="57"/>
      <c r="E3" s="57"/>
      <c r="F3" s="57"/>
      <c r="G3" s="58"/>
    </row>
    <row r="4" spans="1:7" ht="36" customHeight="1" thickBot="1">
      <c r="A4" s="59" t="s">
        <v>23</v>
      </c>
      <c r="B4" s="60"/>
      <c r="C4" s="60"/>
      <c r="D4" s="60"/>
      <c r="E4" s="60"/>
      <c r="F4" s="60"/>
      <c r="G4" s="61"/>
    </row>
    <row r="5" spans="1:7" s="1" customFormat="1" ht="45" customHeight="1" thickBot="1">
      <c r="A5" s="13" t="s">
        <v>0</v>
      </c>
      <c r="B5" s="13" t="s">
        <v>1</v>
      </c>
      <c r="C5" s="14" t="s">
        <v>2</v>
      </c>
      <c r="D5" s="13" t="s">
        <v>3</v>
      </c>
      <c r="E5" s="14" t="s">
        <v>4</v>
      </c>
      <c r="F5" s="13" t="s">
        <v>5</v>
      </c>
      <c r="G5" s="15" t="s">
        <v>6</v>
      </c>
    </row>
    <row r="6" spans="1:7" ht="285.75" customHeight="1">
      <c r="A6" s="64">
        <v>1</v>
      </c>
      <c r="B6" s="16" t="s">
        <v>28</v>
      </c>
      <c r="C6" s="62" t="s">
        <v>8</v>
      </c>
      <c r="D6" s="67">
        <v>17</v>
      </c>
      <c r="E6" s="69">
        <v>642.6</v>
      </c>
      <c r="F6" s="69">
        <f>D6*E6</f>
        <v>10924.2</v>
      </c>
      <c r="G6" s="62" t="s">
        <v>47</v>
      </c>
    </row>
    <row r="7" spans="1:7" ht="33" customHeight="1">
      <c r="A7" s="65"/>
      <c r="B7" s="17" t="s">
        <v>7</v>
      </c>
      <c r="C7" s="66"/>
      <c r="D7" s="68"/>
      <c r="E7" s="70"/>
      <c r="F7" s="70"/>
      <c r="G7" s="63"/>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71" t="s">
        <v>15</v>
      </c>
      <c r="E27" s="71"/>
      <c r="F27" s="22">
        <f>SUM(F6:F26)</f>
        <v>50963.600000000006</v>
      </c>
      <c r="G27" s="40"/>
    </row>
    <row r="28" spans="1:7" ht="27.95" customHeight="1">
      <c r="A28" s="41"/>
      <c r="B28" s="39"/>
      <c r="C28" s="23"/>
      <c r="D28" s="71" t="s">
        <v>16</v>
      </c>
      <c r="E28" s="71"/>
      <c r="F28" s="22">
        <f>F27*0.18</f>
        <v>9173.4480000000003</v>
      </c>
      <c r="G28" s="40"/>
    </row>
    <row r="29" spans="1:7" ht="27.95" customHeight="1">
      <c r="A29" s="41"/>
      <c r="B29" s="39"/>
      <c r="C29" s="23"/>
      <c r="D29" s="71" t="s">
        <v>17</v>
      </c>
      <c r="E29" s="71"/>
      <c r="F29" s="22">
        <f>SUM(F27:F28)</f>
        <v>60137.04800000001</v>
      </c>
      <c r="G29" s="40"/>
    </row>
    <row r="30" spans="1:7" ht="27.95" customHeight="1">
      <c r="A30" s="41"/>
      <c r="B30" s="42"/>
      <c r="C30" s="23"/>
      <c r="D30" s="74" t="s">
        <v>18</v>
      </c>
      <c r="E30" s="74"/>
      <c r="F30" s="22">
        <f>F29*0.01</f>
        <v>601.37048000000016</v>
      </c>
      <c r="G30" s="40"/>
    </row>
    <row r="31" spans="1:7" ht="27.95" customHeight="1">
      <c r="A31" s="41"/>
      <c r="B31" s="42"/>
      <c r="C31" s="23"/>
      <c r="D31" s="74" t="s">
        <v>19</v>
      </c>
      <c r="E31" s="74"/>
      <c r="F31" s="22">
        <f>SUM(F29:F30)</f>
        <v>60738.418480000008</v>
      </c>
      <c r="G31" s="40"/>
    </row>
    <row r="32" spans="1:7" ht="27.95" customHeight="1">
      <c r="A32" s="41"/>
      <c r="B32" s="17" t="s">
        <v>20</v>
      </c>
      <c r="C32" s="23"/>
      <c r="D32" s="74" t="s">
        <v>21</v>
      </c>
      <c r="E32" s="74"/>
      <c r="F32" s="22">
        <f>F29*0.03</f>
        <v>1804.1114400000001</v>
      </c>
      <c r="G32" s="40"/>
    </row>
    <row r="33" spans="1:7" ht="27.95" customHeight="1">
      <c r="A33" s="41"/>
      <c r="B33" s="17" t="s">
        <v>22</v>
      </c>
      <c r="C33" s="23"/>
      <c r="D33" s="75" t="s">
        <v>15</v>
      </c>
      <c r="E33" s="75"/>
      <c r="F33" s="22">
        <f>SUM(F31:F32)</f>
        <v>62542.529920000008</v>
      </c>
      <c r="G33" s="40"/>
    </row>
    <row r="34" spans="1:7" ht="27.95" customHeight="1">
      <c r="A34" s="41"/>
      <c r="B34" s="43"/>
      <c r="C34" s="44"/>
      <c r="D34" s="73" t="s">
        <v>34</v>
      </c>
      <c r="E34" s="73"/>
      <c r="F34" s="45">
        <f>ROUNDUP(F33,0)</f>
        <v>62543</v>
      </c>
      <c r="G34" s="46"/>
    </row>
    <row r="35" spans="1:7" ht="24.75" customHeight="1">
      <c r="A35" s="72" t="s">
        <v>49</v>
      </c>
      <c r="B35" s="72"/>
      <c r="C35" s="72"/>
      <c r="D35" s="72"/>
      <c r="E35" s="72"/>
      <c r="F35" s="72"/>
      <c r="G35" s="72"/>
    </row>
    <row r="36" spans="1:7" ht="27.95" customHeight="1">
      <c r="A36" s="47" t="s">
        <v>35</v>
      </c>
      <c r="B36" s="48"/>
      <c r="C36" s="48"/>
      <c r="D36" s="48"/>
      <c r="E36" s="48"/>
      <c r="F36" s="48"/>
      <c r="G36" s="4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2025-05-28T09:18:17Z</cp:lastPrinted>
  <dcterms:created xsi:type="dcterms:W3CDTF">2006-09-16T00:00:00Z</dcterms:created>
  <dcterms:modified xsi:type="dcterms:W3CDTF">2025-05-28T09:21:01Z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