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5"/>
  <workbookPr/>
  <bookViews>
    <workbookView xWindow="0" yWindow="0" windowWidth="19440" windowHeight="9630"/>
  </bookViews>
  <sheets>
    <sheet name="Sheet1 (2)" sheetId="4" r:id="rId1"/>
    <sheet name="Sheet2" sheetId="2" r:id="rId2"/>
    <sheet name="Sheet3" sheetId="3" r:id="rId3"/>
  </sheets>
  <calcPr calcId="124519"/>
</workbook>
</file>

<file path=xl/calcChain.xml><?xml version="1.0" encoding="utf-8"?>
<calcChain xmlns="http://schemas.openxmlformats.org/spreadsheetml/2006/main">
  <c r="F27" i="4"/>
  <c r="F28" s="1"/>
  <c r="F29" s="1"/>
  <c r="F6"/>
  <c r="F30" l="1"/>
  <c r="F31"/>
  <c r="F33" s="1"/>
  <c r="F32"/>
</calcChain>
</file>

<file path=xl/sharedStrings.xml><?xml version="1.0" encoding="utf-8"?>
<sst xmlns="http://schemas.openxmlformats.org/spreadsheetml/2006/main" count="65" uniqueCount="48">
  <si>
    <t>Sl No.</t>
  </si>
  <si>
    <t>Iteam Description</t>
  </si>
  <si>
    <t>Unit</t>
  </si>
  <si>
    <t>Quantity</t>
  </si>
  <si>
    <t>Rate</t>
  </si>
  <si>
    <t>Amount</t>
  </si>
  <si>
    <t>Average run 5 mtr</t>
  </si>
  <si>
    <t>Point</t>
  </si>
  <si>
    <t>Nos</t>
  </si>
  <si>
    <t>mtr</t>
  </si>
  <si>
    <r>
      <rPr>
        <sz val="11"/>
        <color theme="1"/>
        <rFont val="Times New Roman"/>
        <family val="1"/>
      </rPr>
      <t>Fixing only single/twin fluroscent light fitting complete with all accessories directly on wall/ceiling by screws etc.</t>
    </r>
    <r>
      <rPr>
        <b/>
        <sz val="11"/>
        <color theme="1"/>
        <rFont val="Times New Roman"/>
        <family val="1"/>
      </rPr>
      <t xml:space="preserve">. </t>
    </r>
    <r>
      <rPr>
        <sz val="11"/>
        <color theme="1"/>
        <rFont val="Times New Roman"/>
        <family val="1"/>
      </rPr>
      <t xml:space="preserve">
</t>
    </r>
    <r>
      <rPr>
        <b/>
        <sz val="11"/>
        <color theme="1"/>
        <rFont val="Times New Roman"/>
        <family val="1"/>
      </rPr>
      <t>[PWD Schedule Page No-C-2;Iteam No-14a</t>
    </r>
    <r>
      <rPr>
        <sz val="11"/>
        <color theme="1"/>
        <rFont val="Times New Roman"/>
        <family val="1"/>
      </rPr>
      <t>]</t>
    </r>
  </si>
  <si>
    <r>
      <rPr>
        <sz val="11"/>
        <color theme="1"/>
        <rFont val="Times New Roman"/>
        <family val="1"/>
      </rPr>
      <t>Supply &amp; fixing Bulk head light fittings with die cast aluminium housing frosted/clear glass on wall/ceiling incl S/F 9 watt LED Lamp complete set. [</t>
    </r>
    <r>
      <rPr>
        <b/>
        <sz val="11"/>
        <color theme="1"/>
        <rFont val="Times New Roman"/>
        <family val="1"/>
      </rPr>
      <t>Make - Havells]</t>
    </r>
    <r>
      <rPr>
        <sz val="11"/>
        <color theme="1"/>
        <rFont val="Times New Roman"/>
        <family val="1"/>
      </rPr>
      <t xml:space="preserve">
</t>
    </r>
    <r>
      <rPr>
        <b/>
        <sz val="11"/>
        <color theme="1"/>
        <rFont val="Times New Roman"/>
        <family val="1"/>
      </rPr>
      <t>(PWD sch - Page--D-13, I-23)</t>
    </r>
  </si>
  <si>
    <r>
      <rPr>
        <sz val="11"/>
        <color theme="1"/>
        <rFont val="Times New Roman"/>
        <family val="1"/>
      </rP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1"/>
        <color theme="1"/>
        <rFont val="Times New Roman"/>
        <family val="1"/>
      </rPr>
      <t>for Pump</t>
    </r>
    <r>
      <rPr>
        <sz val="11"/>
        <color theme="1"/>
        <rFont val="Times New Roman"/>
        <family val="1"/>
      </rPr>
      <t xml:space="preserve">]
</t>
    </r>
    <r>
      <rPr>
        <b/>
        <sz val="11"/>
        <color theme="1"/>
        <rFont val="Times New Roman"/>
        <family val="1"/>
      </rPr>
      <t>[PWD Schedule Page No-E-19, Item No-17] 
(Please follow in details)</t>
    </r>
  </si>
  <si>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</si>
  <si>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</si>
  <si>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</si>
  <si>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</si>
  <si>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</si>
  <si>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</si>
  <si>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</si>
  <si>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</si>
  <si>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</si>
  <si>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</si>
  <si>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1"/>
        <color theme="1"/>
        <rFont val="Times New Roman"/>
        <family val="1"/>
      </rPr>
      <t>UD &amp; MA schedule P-14, I-4</t>
    </r>
    <r>
      <rPr>
        <sz val="11"/>
        <color theme="1"/>
        <rFont val="Times New Roman"/>
        <family val="1"/>
      </rPr>
      <t xml:space="preserve">) </t>
    </r>
  </si>
  <si>
    <t xml:space="preserve">* As per PWD &amp; I &amp; WD schedule district charges will be applicable on  PWD &amp; I &amp; WD schedule items </t>
  </si>
  <si>
    <t>No</t>
  </si>
  <si>
    <r>
      <t>Distribution wiring in 1.1 KV grade 22/0.3 (1.5 sqmm)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1"/>
        <color theme="1"/>
        <rFont val="Times New Roman"/>
        <family val="1"/>
      </rPr>
      <t>On Board (only for pay counter)</t>
    </r>
    <r>
      <rPr>
        <sz val="11"/>
        <color theme="1"/>
        <rFont val="Times New Roman"/>
        <family val="1"/>
      </rPr>
      <t xml:space="preserve">
[</t>
    </r>
    <r>
      <rPr>
        <b/>
        <sz val="11"/>
        <color theme="1"/>
        <rFont val="Times New Roman"/>
        <family val="1"/>
      </rPr>
      <t>PWD Schedule Page No-E-15; I-4a</t>
    </r>
    <r>
      <rPr>
        <sz val="11"/>
        <color theme="1"/>
        <rFont val="Times New Roman"/>
        <family val="1"/>
      </rPr>
      <t xml:space="preserve">]
</t>
    </r>
  </si>
  <si>
    <r>
      <t>Distribution wiring in 2 x 22/0.3 (1.5 sqmm) single core stranded 'FR' PVC insulated &amp; unsheathed copper wire(Brand approved by EIC) in 20mm size PVC rigid conduit 'FR'
(</t>
    </r>
    <r>
      <rPr>
        <b/>
        <sz val="11"/>
        <color theme="1"/>
        <rFont val="Times New Roman"/>
        <family val="1"/>
      </rPr>
      <t>Precision make</t>
    </r>
    <r>
      <rPr>
        <sz val="11"/>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</si>
  <si>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rPr>
        <sz val="11"/>
        <color theme="1"/>
        <rFont val="Times New Roman"/>
        <family val="1"/>
      </rPr>
      <t>Distribution wiring in 1.1 KV single core stranded 'FR'  PVC insulated &amp; unsheathed copper wire (Brand  approved by EIC) in 20mm size PVC rigid conduit 'FR' 
(</t>
    </r>
    <r>
      <rPr>
        <b/>
        <sz val="11"/>
        <color theme="1"/>
        <rFont val="Times New Roman"/>
        <family val="1"/>
      </rPr>
      <t>Precision make</t>
    </r>
    <r>
      <rPr>
        <sz val="11"/>
        <color theme="1"/>
        <rFont val="Times New Roman"/>
        <family val="1"/>
      </rPr>
      <t xml:space="preserve">) incl. necy. fittings as required
2 x 36/0.3 (2.5 sqmm) + 1 x 22/0.3 (1.5 sqmm) ECC
</t>
    </r>
    <r>
      <rPr>
        <b/>
        <sz val="11"/>
        <color theme="1"/>
        <rFont val="Times New Roman"/>
        <family val="1"/>
      </rPr>
      <t>[PWD Schedule Page No-E-14 Iteam No-1a(ii)]</t>
    </r>
  </si>
  <si>
    <r>
      <t>Supply of TMC501 conventional industrial batten (</t>
    </r>
    <r>
      <rPr>
        <b/>
        <sz val="11"/>
        <color theme="1"/>
        <rFont val="Times New Roman"/>
        <family val="1"/>
      </rPr>
      <t>Philips make)</t>
    </r>
    <r>
      <rPr>
        <sz val="11"/>
        <color theme="1"/>
        <rFont val="Times New Roman"/>
        <family val="1"/>
      </rPr>
      <t xml:space="preserve"> LED Tube,model no- TMC501 P1xT-LED 22W P3241
(</t>
    </r>
    <r>
      <rPr>
        <b/>
        <sz val="11"/>
        <color theme="1"/>
        <rFont val="Times New Roman"/>
        <family val="1"/>
      </rPr>
      <t>WB I &amp; WD schedule P-113, I- 5:3 F.22</t>
    </r>
    <r>
      <rPr>
        <sz val="11"/>
        <color theme="1"/>
        <rFont val="Times New Roman"/>
        <family val="1"/>
      </rPr>
      <t>)</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</si>
  <si>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1"/>
        <color theme="1"/>
        <rFont val="Times New Roman"/>
        <family val="1"/>
      </rPr>
      <t>(30 Watt)</t>
    </r>
    <r>
      <rPr>
        <sz val="11"/>
        <color theme="1"/>
        <rFont val="Times New Roman"/>
        <family val="1"/>
      </rPr>
      <t xml:space="preserve"> (</t>
    </r>
    <r>
      <rPr>
        <b/>
        <sz val="11"/>
        <color theme="1"/>
        <rFont val="Times New Roman"/>
        <family val="1"/>
      </rPr>
      <t>Make - Bajaj</t>
    </r>
    <r>
      <rPr>
        <sz val="11"/>
        <color theme="1"/>
        <rFont val="Times New Roman"/>
        <family val="1"/>
      </rPr>
      <t xml:space="preserve">)
</t>
    </r>
    <r>
      <rPr>
        <b/>
        <sz val="11"/>
        <color theme="1"/>
        <rFont val="Times New Roman"/>
        <family val="1"/>
      </rPr>
      <t>[WB I&amp;WD sch P-111, I-f.9.0.2]</t>
    </r>
  </si>
  <si>
    <r>
      <t>Supplying and fixing 240V 32A Double Pole AC Type 30mA RCCB.(Complete Set) (ISI marked)  [</t>
    </r>
    <r>
      <rPr>
        <b/>
        <sz val="11"/>
        <color theme="1"/>
        <rFont val="Times New Roman"/>
        <family val="1"/>
      </rPr>
      <t>Make- Legrand</t>
    </r>
    <r>
      <rPr>
        <sz val="11"/>
        <color theme="1"/>
        <rFont val="Times New Roman"/>
        <family val="1"/>
      </rPr>
      <t xml:space="preserve">]  (Cat No 4113/95)                                                                      </t>
    </r>
    <r>
      <rPr>
        <b/>
        <sz val="11"/>
        <color theme="1"/>
        <rFont val="Times New Roman"/>
        <family val="1"/>
      </rPr>
      <t>[ Legrand Page No-92 ]</t>
    </r>
  </si>
  <si>
    <r>
      <t>Supplying and fixing 240/415 V MCB of Breaking capacity 10kA &amp; C characteristics on din rail of existing DBs and necessary connection 6-32A SP MCB (</t>
    </r>
    <r>
      <rPr>
        <b/>
        <sz val="11"/>
        <color theme="1"/>
        <rFont val="Times New Roman"/>
        <family val="1"/>
      </rPr>
      <t>Make -Havells</t>
    </r>
    <r>
      <rPr>
        <sz val="11"/>
        <color theme="1"/>
        <rFont val="Times New Roman"/>
        <family val="1"/>
      </rPr>
      <t xml:space="preserve">)
</t>
    </r>
    <r>
      <rPr>
        <b/>
        <sz val="11"/>
        <color theme="1"/>
        <rFont val="Times New Roman"/>
        <family val="1"/>
      </rPr>
      <t>[PWD Schedule Page No-D-6;Iteam No-7]</t>
    </r>
  </si>
  <si>
    <t>Say Rs.</t>
  </si>
  <si>
    <t xml:space="preserve">                      Service Connection Charges as per Quotation</t>
  </si>
  <si>
    <r>
      <t xml:space="preserve">Supplying and fixing 240/415 V MCB Isolator on din rail of existing DBs and necessary connection.
40A DP MCB Isolator  </t>
    </r>
    <r>
      <rPr>
        <b/>
        <sz val="11"/>
        <color theme="1"/>
        <rFont val="Times New Roman"/>
        <family val="1"/>
      </rPr>
      <t>(Make -Havells)</t>
    </r>
    <r>
      <rPr>
        <sz val="11"/>
        <color theme="1"/>
        <rFont val="Times New Roman"/>
        <family val="1"/>
      </rPr>
      <t xml:space="preserve">
</t>
    </r>
    <r>
      <rPr>
        <b/>
        <sz val="11"/>
        <color theme="1"/>
        <rFont val="Times New Roman"/>
        <family val="1"/>
      </rPr>
      <t>[PWD Schedule Page No-D-5;Iteam No-6]</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</si>
  <si>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1"/>
        <color theme="1"/>
        <rFont val="Times New Roman"/>
        <family val="1"/>
      </rPr>
      <t xml:space="preserve">a) For (2+4 way) (Make -Havells)
[PWD Schedule Page No-D-9;Iteam No-13] 
</t>
    </r>
  </si>
  <si>
    <r>
      <t xml:space="preserve">Supply of 9'' domestic metal exhaust fan
9" (225mm)SWEEP. TRANS AIR - </t>
    </r>
    <r>
      <rPr>
        <sz val="11"/>
        <color theme="1"/>
        <rFont val="Times New Roman"/>
        <family val="1"/>
      </rPr>
      <t xml:space="preserve">
</t>
    </r>
    <r>
      <rPr>
        <b/>
        <sz val="11"/>
        <color theme="1"/>
        <rFont val="Times New Roman"/>
        <family val="1"/>
      </rPr>
      <t>( Make-Crompton/Havells/Bajaj</t>
    </r>
    <r>
      <rPr>
        <sz val="11"/>
        <color theme="1"/>
        <rFont val="Times New Roman"/>
        <family val="1"/>
      </rPr>
      <t>) 
(</t>
    </r>
    <r>
      <rPr>
        <b/>
        <sz val="11"/>
        <color theme="1"/>
        <rFont val="Times New Roman"/>
        <family val="1"/>
      </rPr>
      <t>UD &amp; MA schedule P-14, I-5)</t>
    </r>
    <r>
      <rPr>
        <sz val="11"/>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</si>
  <si>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1"/>
        <color theme="1"/>
        <rFont val="Calibri"/>
        <family val="2"/>
        <scheme val="minor"/>
      </rPr>
      <t>[PWD Schedule Page No-C-4;Iteam No-28(b)]</t>
    </r>
  </si>
  <si>
    <r>
      <t xml:space="preserve">Fixing only louver shutter/cowl on wall with necy. bolts &amp; nuts 
(6 mm dia x 62 mm long) 
For 22.5 cm(9") Exhaust fan 
 </t>
    </r>
    <r>
      <rPr>
        <b/>
        <sz val="11"/>
        <color theme="1"/>
        <rFont val="Calibri"/>
        <family val="2"/>
        <scheme val="minor"/>
      </rPr>
      <t xml:space="preserve">[PWD Schedule Page No-C-4;Iteam No-30(b)]         </t>
    </r>
    <r>
      <rPr>
        <sz val="11"/>
        <color theme="1"/>
        <rFont val="Calibri"/>
        <family val="2"/>
        <scheme val="minor"/>
      </rPr>
      <t xml:space="preserve">                            </t>
    </r>
  </si>
  <si>
    <r>
      <t>Supply of 240V A.C Ceiling Fan ( 48" sweep,1200 mm complete)
[</t>
    </r>
    <r>
      <rPr>
        <b/>
        <sz val="11"/>
        <color theme="1"/>
        <rFont val="Times New Roman"/>
        <family val="1"/>
      </rPr>
      <t>Make-Crompton</t>
    </r>
    <r>
      <rPr>
        <sz val="11"/>
        <color theme="1"/>
        <rFont val="Times New Roman"/>
        <family val="1"/>
      </rPr>
      <t xml:space="preserve"> [ for counter only]
(</t>
    </r>
    <r>
      <rPr>
        <b/>
        <sz val="11"/>
        <color theme="1"/>
        <rFont val="Times New Roman"/>
        <family val="1"/>
      </rPr>
      <t>UD &amp; MA schedule P- 23, I- 70</t>
    </r>
    <r>
      <rPr>
        <sz val="11"/>
        <color theme="1"/>
        <rFont val="Times New Roman"/>
        <family val="1"/>
      </rPr>
      <t>)</t>
    </r>
  </si>
  <si>
    <t>Each</t>
  </si>
  <si>
    <r>
      <t xml:space="preserve">Fixing only Ceiling Fan
</t>
    </r>
    <r>
      <rPr>
        <b/>
        <sz val="11"/>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</si>
  <si>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1"/>
        <color theme="1"/>
        <rFont val="Times New Roman"/>
        <family val="1"/>
      </rPr>
      <t>PWD sch P- E-6, I-17(b)</t>
    </r>
    <r>
      <rPr>
        <sz val="11"/>
        <color theme="1"/>
        <rFont val="Times New Roman"/>
        <family val="1"/>
      </rPr>
      <t>]</t>
    </r>
  </si>
  <si>
    <t>Tufanganj Municipality</t>
  </si>
  <si>
    <t xml:space="preserve">S.A.E.                                                   </t>
  </si>
  <si>
    <t xml:space="preserve">             Chairman</t>
  </si>
  <si>
    <t xml:space="preserve">
NAME OF WORK:- ESTIMATE FOR ELECTRICAL WORK OF 2 SEATED PUBLIC/COMMUNITY TOILET AT TUFANGANJ MADAM MOHAN TEMPLE CAMPUS, P. ID NO-PROP- 01887,  WARD NO. -04, UNDER TUFANGANJ MUNICIPALITY OF WEST BENGAL (MODEL NO -F)
[ASPIRATIONAL PARAMETER]</t>
  </si>
</sst>
</file>

<file path=xl/styles.xml><?xml version="1.0" encoding="utf-8"?>
<styleSheet xmlns="http://schemas.openxmlformats.org/spreadsheetml/2006/main">
  <numFmts count="1">
    <numFmt numFmtId="43" formatCode="_ * #,##0.00_ ;_ * \-#,##0.00_ ;_ * &quot;-&quot;??_ ;_ @_ "/>
  </numFmts>
  <fonts count="14">
    <font>
      <sz val="11"/>
      <color theme="1"/>
      <name val="Calibri"/>
      <charset val="134"/>
      <scheme val="minor"/>
    </font>
    <font>
      <sz val="11"/>
      <color theme="1"/>
      <name val="Calibri"/>
      <family val="2"/>
      <scheme val="minor"/>
    </font>
    <font>
      <sz val="11"/>
      <color theme="1"/>
      <name val="Calibri"/>
      <family val="2"/>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sz val="11"/>
      <color theme="1"/>
      <name val="Times New Roman"/>
      <family val="1"/>
    </font>
    <font>
      <b/>
      <sz val="12"/>
      <color theme="1"/>
      <name val="Times New Roman"/>
      <family val="1"/>
    </font>
    <font>
      <b/>
      <sz val="11"/>
      <color theme="1"/>
      <name val="Calibri"/>
      <family val="2"/>
      <scheme val="minor"/>
    </font>
    <font>
      <sz val="12"/>
      <color theme="1"/>
      <name val="Times New Roman"/>
      <family val="1"/>
    </font>
    <font>
      <u/>
      <sz val="12"/>
      <name val="Times New Roman"/>
      <family val="1"/>
    </font>
    <font>
      <sz val="12"/>
      <color theme="1"/>
      <name val="Calibri"/>
      <family val="2"/>
      <scheme val="min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6" fillId="0" borderId="0" applyNumberFormat="0" applyFill="0" applyBorder="0" applyAlignment="0" applyProtection="0">
      <alignment vertical="top"/>
      <protection locked="0"/>
    </xf>
    <xf numFmtId="43" fontId="7" fillId="0" borderId="0" applyFont="0" applyFill="0" applyBorder="0" applyAlignment="0" applyProtection="0"/>
  </cellStyleXfs>
  <cellXfs count="62">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4" fillId="0" borderId="8" xfId="0" applyFont="1" applyBorder="1" applyAlignment="1">
      <alignment vertical="center" wrapText="1"/>
    </xf>
    <xf numFmtId="0" fontId="4" fillId="0" borderId="8" xfId="0" applyFont="1" applyBorder="1" applyAlignment="1">
      <alignment horizontal="center" vertical="center" wrapText="1"/>
    </xf>
    <xf numFmtId="0" fontId="4" fillId="0" borderId="8" xfId="0" applyFont="1" applyBorder="1" applyAlignment="1">
      <alignment horizontal="center" vertical="center"/>
    </xf>
    <xf numFmtId="0" fontId="4" fillId="0" borderId="8" xfId="0" applyFont="1" applyBorder="1" applyAlignment="1">
      <alignment horizontal="left" vertical="center" wrapText="1"/>
    </xf>
    <xf numFmtId="0" fontId="5" fillId="0" borderId="8" xfId="0" applyFont="1" applyBorder="1" applyAlignment="1">
      <alignment wrapText="1"/>
    </xf>
    <xf numFmtId="0" fontId="4" fillId="0" borderId="8" xfId="0" applyFont="1" applyBorder="1" applyAlignment="1">
      <alignment wrapText="1"/>
    </xf>
    <xf numFmtId="0" fontId="5" fillId="0" borderId="0" xfId="0" applyFont="1" applyAlignment="1">
      <alignment horizontal="center" vertical="center" wrapText="1"/>
    </xf>
    <xf numFmtId="0" fontId="5" fillId="0" borderId="0" xfId="0" applyFont="1" applyAlignment="1">
      <alignment horizontal="left" vertical="center"/>
    </xf>
    <xf numFmtId="0" fontId="5" fillId="0" borderId="0" xfId="0"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0" fontId="0" fillId="0" borderId="0" xfId="0" applyAlignment="1">
      <alignment vertical="center"/>
    </xf>
    <xf numFmtId="0" fontId="8" fillId="0" borderId="7" xfId="0" applyFont="1" applyBorder="1" applyAlignment="1">
      <alignment vertical="center" wrapText="1"/>
    </xf>
    <xf numFmtId="0" fontId="8" fillId="0" borderId="8" xfId="0" applyFont="1" applyBorder="1" applyAlignment="1">
      <alignment horizontal="left" vertical="center" wrapText="1"/>
    </xf>
    <xf numFmtId="0" fontId="8" fillId="0" borderId="8" xfId="0" applyFont="1" applyBorder="1" applyAlignment="1">
      <alignment vertical="center" wrapText="1"/>
    </xf>
    <xf numFmtId="0" fontId="8" fillId="0" borderId="8" xfId="0" applyFont="1" applyBorder="1" applyAlignment="1">
      <alignment horizontal="center" vertical="center" wrapText="1"/>
    </xf>
    <xf numFmtId="0" fontId="0" fillId="0" borderId="8" xfId="0" applyBorder="1" applyAlignment="1">
      <alignment horizontal="center" vertical="center" wrapText="1"/>
    </xf>
    <xf numFmtId="0" fontId="4" fillId="0" borderId="6" xfId="0" applyFont="1" applyBorder="1" applyAlignment="1">
      <alignment horizontal="center" vertical="center"/>
    </xf>
    <xf numFmtId="0" fontId="8" fillId="0" borderId="7" xfId="0" applyFont="1" applyBorder="1" applyAlignment="1">
      <alignment horizontal="center" vertical="center" wrapText="1"/>
    </xf>
    <xf numFmtId="0" fontId="4" fillId="2" borderId="9" xfId="0" applyFont="1" applyFill="1" applyBorder="1" applyAlignment="1">
      <alignment horizontal="center" vertical="center"/>
    </xf>
    <xf numFmtId="0" fontId="4" fillId="2" borderId="8" xfId="0" applyFont="1" applyFill="1" applyBorder="1" applyAlignment="1">
      <alignment horizontal="center" vertical="center" wrapText="1"/>
    </xf>
    <xf numFmtId="0" fontId="0" fillId="2" borderId="0" xfId="0" applyFill="1"/>
    <xf numFmtId="0" fontId="8" fillId="2" borderId="8" xfId="0" applyFont="1" applyFill="1" applyBorder="1" applyAlignment="1">
      <alignment vertical="center" wrapText="1"/>
    </xf>
    <xf numFmtId="0" fontId="8" fillId="2" borderId="0" xfId="0" applyFont="1" applyFill="1" applyAlignment="1">
      <alignment vertical="center" wrapText="1"/>
    </xf>
    <xf numFmtId="0" fontId="2" fillId="0" borderId="8" xfId="0" applyFont="1" applyBorder="1" applyAlignment="1">
      <alignment vertical="center" wrapText="1"/>
    </xf>
    <xf numFmtId="0" fontId="11" fillId="0" borderId="8" xfId="0" applyFont="1" applyBorder="1" applyAlignment="1">
      <alignment horizontal="center" vertical="center"/>
    </xf>
    <xf numFmtId="2" fontId="11" fillId="0" borderId="8" xfId="0" applyNumberFormat="1" applyFont="1" applyBorder="1" applyAlignment="1">
      <alignment horizontal="center" vertical="center"/>
    </xf>
    <xf numFmtId="0" fontId="11" fillId="2" borderId="8" xfId="0" applyFont="1" applyFill="1" applyBorder="1" applyAlignment="1">
      <alignment horizontal="center" vertical="center"/>
    </xf>
    <xf numFmtId="2" fontId="11" fillId="2" borderId="8" xfId="0" applyNumberFormat="1" applyFont="1" applyFill="1" applyBorder="1" applyAlignment="1">
      <alignment horizontal="center" vertical="center"/>
    </xf>
    <xf numFmtId="2" fontId="11" fillId="0" borderId="8" xfId="0" applyNumberFormat="1" applyFont="1" applyBorder="1" applyAlignment="1">
      <alignment horizontal="center" vertical="center" wrapText="1"/>
    </xf>
    <xf numFmtId="0" fontId="13" fillId="0" borderId="8" xfId="0" applyFont="1" applyBorder="1" applyAlignment="1">
      <alignment horizontal="center" vertical="center"/>
    </xf>
    <xf numFmtId="2" fontId="13" fillId="0" borderId="8" xfId="0" applyNumberFormat="1" applyFont="1" applyBorder="1" applyAlignment="1">
      <alignment horizontal="center" vertical="center" wrapText="1"/>
    </xf>
    <xf numFmtId="2" fontId="3" fillId="0" borderId="8" xfId="0" applyNumberFormat="1" applyFont="1" applyBorder="1" applyAlignment="1">
      <alignment horizontal="center" vertical="center"/>
    </xf>
    <xf numFmtId="0" fontId="0" fillId="0" borderId="8" xfId="0" applyBorder="1" applyAlignment="1">
      <alignment horizontal="center" vertical="center"/>
    </xf>
    <xf numFmtId="0" fontId="3" fillId="0" borderId="8" xfId="0" applyFont="1" applyBorder="1" applyAlignment="1">
      <alignment horizontal="center" vertical="center"/>
    </xf>
    <xf numFmtId="0" fontId="12" fillId="0" borderId="8" xfId="1" applyFont="1" applyBorder="1" applyAlignment="1" applyProtection="1">
      <alignment horizontal="center" vertical="center"/>
    </xf>
    <xf numFmtId="0" fontId="11" fillId="0" borderId="8" xfId="0" applyFont="1" applyBorder="1" applyAlignment="1">
      <alignment horizontal="center" vertical="center"/>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9" fillId="0" borderId="10" xfId="0" applyFont="1" applyBorder="1" applyAlignment="1">
      <alignment horizontal="left" vertical="center" wrapText="1"/>
    </xf>
    <xf numFmtId="0" fontId="3" fillId="0" borderId="11" xfId="0" applyFont="1" applyBorder="1" applyAlignment="1">
      <alignment horizontal="left" vertical="center" wrapText="1"/>
    </xf>
    <xf numFmtId="0" fontId="9" fillId="0" borderId="1" xfId="0" applyFont="1" applyBorder="1" applyAlignment="1">
      <alignment horizontal="left" vertical="center" wrapText="1"/>
    </xf>
    <xf numFmtId="0" fontId="3" fillId="0" borderId="2" xfId="0" applyFont="1" applyBorder="1" applyAlignment="1">
      <alignment horizontal="lef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11" fillId="0" borderId="12" xfId="0" applyFont="1" applyBorder="1" applyAlignment="1">
      <alignment horizontal="center" vertical="center"/>
    </xf>
    <xf numFmtId="0" fontId="11" fillId="0" borderId="7" xfId="0" applyFont="1" applyBorder="1" applyAlignment="1">
      <alignment horizontal="center" vertical="center"/>
    </xf>
    <xf numFmtId="2" fontId="11" fillId="0" borderId="12" xfId="0" applyNumberFormat="1" applyFont="1" applyBorder="1" applyAlignment="1">
      <alignment horizontal="center" vertical="center"/>
    </xf>
    <xf numFmtId="2" fontId="11" fillId="0" borderId="7" xfId="0" applyNumberFormat="1" applyFont="1" applyBorder="1" applyAlignment="1">
      <alignment horizontal="center" vertical="center"/>
    </xf>
  </cellXfs>
  <cellStyles count="3">
    <cellStyle name="Comma 2" xfId="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dimension ref="A1:F43"/>
  <sheetViews>
    <sheetView tabSelected="1" workbookViewId="0">
      <selection activeCell="I2" sqref="I2"/>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s>
  <sheetData>
    <row r="1" spans="1:6" ht="22.5" customHeight="1">
      <c r="A1" s="46" t="s">
        <v>47</v>
      </c>
      <c r="B1" s="47"/>
      <c r="C1" s="47"/>
      <c r="D1" s="47"/>
      <c r="E1" s="47"/>
      <c r="F1" s="47"/>
    </row>
    <row r="2" spans="1:6" ht="74.25" customHeight="1">
      <c r="A2" s="48"/>
      <c r="B2" s="49"/>
      <c r="C2" s="49"/>
      <c r="D2" s="49"/>
      <c r="E2" s="49"/>
      <c r="F2" s="49"/>
    </row>
    <row r="3" spans="1:6" ht="34.5" customHeight="1">
      <c r="A3" s="50" t="s">
        <v>24</v>
      </c>
      <c r="B3" s="51"/>
      <c r="C3" s="51"/>
      <c r="D3" s="51"/>
      <c r="E3" s="51"/>
      <c r="F3" s="51"/>
    </row>
    <row r="4" spans="1:6" ht="36" customHeight="1" thickBot="1">
      <c r="A4" s="52" t="s">
        <v>22</v>
      </c>
      <c r="B4" s="53"/>
      <c r="C4" s="53"/>
      <c r="D4" s="53"/>
      <c r="E4" s="53"/>
      <c r="F4" s="53"/>
    </row>
    <row r="5" spans="1:6" s="1" customFormat="1" ht="45" customHeight="1" thickBot="1">
      <c r="A5" s="4" t="s">
        <v>0</v>
      </c>
      <c r="B5" s="4" t="s">
        <v>1</v>
      </c>
      <c r="C5" s="5" t="s">
        <v>2</v>
      </c>
      <c r="D5" s="4" t="s">
        <v>3</v>
      </c>
      <c r="E5" s="5" t="s">
        <v>4</v>
      </c>
      <c r="F5" s="4" t="s">
        <v>5</v>
      </c>
    </row>
    <row r="6" spans="1:6" ht="279" customHeight="1">
      <c r="A6" s="54">
        <v>1</v>
      </c>
      <c r="B6" s="19" t="s">
        <v>27</v>
      </c>
      <c r="C6" s="56" t="s">
        <v>7</v>
      </c>
      <c r="D6" s="58">
        <v>12</v>
      </c>
      <c r="E6" s="60">
        <v>673.2</v>
      </c>
      <c r="F6" s="60">
        <f>D6*E6</f>
        <v>8078.4000000000005</v>
      </c>
    </row>
    <row r="7" spans="1:6" ht="18.75" customHeight="1">
      <c r="A7" s="55"/>
      <c r="B7" s="6" t="s">
        <v>6</v>
      </c>
      <c r="C7" s="57"/>
      <c r="D7" s="59"/>
      <c r="E7" s="61"/>
      <c r="F7" s="61"/>
    </row>
    <row r="8" spans="1:6" ht="258.75" customHeight="1">
      <c r="A8" s="24">
        <v>2</v>
      </c>
      <c r="B8" s="20" t="s">
        <v>26</v>
      </c>
      <c r="C8" s="22" t="s">
        <v>7</v>
      </c>
      <c r="D8" s="32">
        <v>2</v>
      </c>
      <c r="E8" s="33">
        <v>73.7</v>
      </c>
      <c r="F8" s="33">
        <v>147.4</v>
      </c>
    </row>
    <row r="9" spans="1:6" s="28" customFormat="1" ht="81.75" customHeight="1">
      <c r="A9" s="26">
        <v>3</v>
      </c>
      <c r="B9" s="29" t="s">
        <v>31</v>
      </c>
      <c r="C9" s="27" t="s">
        <v>8</v>
      </c>
      <c r="D9" s="34">
        <v>1</v>
      </c>
      <c r="E9" s="35">
        <v>5942</v>
      </c>
      <c r="F9" s="35">
        <v>5942</v>
      </c>
    </row>
    <row r="10" spans="1:6" ht="157.5" customHeight="1">
      <c r="A10" s="8">
        <v>4</v>
      </c>
      <c r="B10" s="21" t="s">
        <v>28</v>
      </c>
      <c r="C10" s="7" t="s">
        <v>9</v>
      </c>
      <c r="D10" s="32">
        <v>12</v>
      </c>
      <c r="E10" s="33">
        <v>130.9</v>
      </c>
      <c r="F10" s="36">
        <v>1570.8</v>
      </c>
    </row>
    <row r="11" spans="1:6" ht="148.5" customHeight="1">
      <c r="A11" s="26">
        <v>5</v>
      </c>
      <c r="B11" s="30" t="s">
        <v>36</v>
      </c>
      <c r="C11" s="22" t="s">
        <v>25</v>
      </c>
      <c r="D11" s="32">
        <v>1</v>
      </c>
      <c r="E11" s="36">
        <v>1028.5</v>
      </c>
      <c r="F11" s="36">
        <v>1028.5</v>
      </c>
    </row>
    <row r="12" spans="1:6" ht="108" customHeight="1">
      <c r="A12" s="8">
        <v>6</v>
      </c>
      <c r="B12" s="21" t="s">
        <v>32</v>
      </c>
      <c r="C12" s="7" t="s">
        <v>8</v>
      </c>
      <c r="D12" s="32">
        <v>4</v>
      </c>
      <c r="E12" s="36">
        <v>184.8</v>
      </c>
      <c r="F12" s="36">
        <v>739.2</v>
      </c>
    </row>
    <row r="13" spans="1:6" ht="95.25" customHeight="1">
      <c r="A13" s="26">
        <v>7</v>
      </c>
      <c r="B13" s="21" t="s">
        <v>35</v>
      </c>
      <c r="C13" s="7" t="s">
        <v>8</v>
      </c>
      <c r="D13" s="32">
        <v>1</v>
      </c>
      <c r="E13" s="36">
        <v>228.8</v>
      </c>
      <c r="F13" s="36">
        <v>228.8</v>
      </c>
    </row>
    <row r="14" spans="1:6" ht="67.5" customHeight="1">
      <c r="A14" s="8">
        <v>8</v>
      </c>
      <c r="B14" s="21" t="s">
        <v>29</v>
      </c>
      <c r="C14" s="7" t="s">
        <v>8</v>
      </c>
      <c r="D14" s="32">
        <v>3</v>
      </c>
      <c r="E14" s="33">
        <v>464.53</v>
      </c>
      <c r="F14" s="33">
        <v>1393.59</v>
      </c>
    </row>
    <row r="15" spans="1:6" ht="78" customHeight="1">
      <c r="A15" s="26">
        <v>9</v>
      </c>
      <c r="B15" s="6" t="s">
        <v>10</v>
      </c>
      <c r="C15" s="7" t="s">
        <v>8</v>
      </c>
      <c r="D15" s="32">
        <v>3</v>
      </c>
      <c r="E15" s="33">
        <v>94.6</v>
      </c>
      <c r="F15" s="33">
        <v>283.8</v>
      </c>
    </row>
    <row r="16" spans="1:6" ht="81.75" customHeight="1">
      <c r="A16" s="8">
        <v>10</v>
      </c>
      <c r="B16" s="9" t="s">
        <v>11</v>
      </c>
      <c r="C16" s="22" t="s">
        <v>8</v>
      </c>
      <c r="D16" s="32">
        <v>3</v>
      </c>
      <c r="E16" s="36">
        <v>711.9</v>
      </c>
      <c r="F16" s="33">
        <v>2135.6999999999998</v>
      </c>
    </row>
    <row r="17" spans="1:6" ht="168" customHeight="1">
      <c r="A17" s="26">
        <v>11</v>
      </c>
      <c r="B17" s="20" t="s">
        <v>30</v>
      </c>
      <c r="C17" s="7" t="s">
        <v>8</v>
      </c>
      <c r="D17" s="32">
        <v>1</v>
      </c>
      <c r="E17" s="36">
        <v>3106.48</v>
      </c>
      <c r="F17" s="36">
        <v>3106.48</v>
      </c>
    </row>
    <row r="18" spans="1:6" ht="81.75" customHeight="1">
      <c r="A18" s="8">
        <v>12</v>
      </c>
      <c r="B18" s="21" t="s">
        <v>37</v>
      </c>
      <c r="C18" s="22" t="s">
        <v>8</v>
      </c>
      <c r="D18" s="32">
        <v>3</v>
      </c>
      <c r="E18" s="36">
        <v>1863</v>
      </c>
      <c r="F18" s="36">
        <v>5589</v>
      </c>
    </row>
    <row r="19" spans="1:6" ht="150.75" customHeight="1">
      <c r="A19" s="26">
        <v>13</v>
      </c>
      <c r="B19" s="31" t="s">
        <v>38</v>
      </c>
      <c r="C19" s="23" t="s">
        <v>8</v>
      </c>
      <c r="D19" s="37">
        <v>3</v>
      </c>
      <c r="E19" s="38">
        <v>271.7</v>
      </c>
      <c r="F19" s="36">
        <v>815.1</v>
      </c>
    </row>
    <row r="20" spans="1:6" ht="108" customHeight="1">
      <c r="A20" s="8">
        <v>14</v>
      </c>
      <c r="B20" s="31" t="s">
        <v>39</v>
      </c>
      <c r="C20" s="23" t="s">
        <v>8</v>
      </c>
      <c r="D20" s="37">
        <v>3</v>
      </c>
      <c r="E20" s="38">
        <v>90.2</v>
      </c>
      <c r="F20" s="36">
        <v>270.60000000000002</v>
      </c>
    </row>
    <row r="21" spans="1:6" ht="63.75" customHeight="1">
      <c r="A21" s="26">
        <v>15</v>
      </c>
      <c r="B21" s="21" t="s">
        <v>40</v>
      </c>
      <c r="C21" s="22" t="s">
        <v>41</v>
      </c>
      <c r="D21" s="32">
        <v>1</v>
      </c>
      <c r="E21" s="33">
        <v>2283</v>
      </c>
      <c r="F21" s="33">
        <v>2283</v>
      </c>
    </row>
    <row r="22" spans="1:6" ht="35.25" customHeight="1">
      <c r="A22" s="8">
        <v>16</v>
      </c>
      <c r="B22" s="21" t="s">
        <v>42</v>
      </c>
      <c r="C22" s="22" t="s">
        <v>41</v>
      </c>
      <c r="D22" s="32">
        <v>1</v>
      </c>
      <c r="E22" s="33">
        <v>72.599999999999994</v>
      </c>
      <c r="F22" s="33">
        <v>72.599999999999994</v>
      </c>
    </row>
    <row r="23" spans="1:6" ht="153" customHeight="1">
      <c r="A23" s="26">
        <v>17</v>
      </c>
      <c r="B23" s="21" t="s">
        <v>43</v>
      </c>
      <c r="C23" s="22" t="s">
        <v>41</v>
      </c>
      <c r="D23" s="32">
        <v>2</v>
      </c>
      <c r="E23" s="33">
        <v>221.1</v>
      </c>
      <c r="F23" s="33">
        <v>442.2</v>
      </c>
    </row>
    <row r="24" spans="1:6" ht="180.75" customHeight="1">
      <c r="A24" s="8">
        <v>18</v>
      </c>
      <c r="B24" s="6" t="s">
        <v>12</v>
      </c>
      <c r="C24" s="7" t="s">
        <v>8</v>
      </c>
      <c r="D24" s="32">
        <v>1</v>
      </c>
      <c r="E24" s="33">
        <v>862.4</v>
      </c>
      <c r="F24" s="33">
        <v>862.4</v>
      </c>
    </row>
    <row r="25" spans="1:6" ht="107.25" customHeight="1">
      <c r="A25" s="26">
        <v>19</v>
      </c>
      <c r="B25" s="19" t="s">
        <v>23</v>
      </c>
      <c r="C25" s="25" t="s">
        <v>8</v>
      </c>
      <c r="D25" s="32">
        <v>1</v>
      </c>
      <c r="E25" s="33">
        <v>7920</v>
      </c>
      <c r="F25" s="33">
        <v>7920</v>
      </c>
    </row>
    <row r="26" spans="1:6" ht="54" customHeight="1">
      <c r="A26" s="8">
        <v>20</v>
      </c>
      <c r="B26" s="6" t="s">
        <v>13</v>
      </c>
      <c r="C26" s="7" t="s">
        <v>8</v>
      </c>
      <c r="D26" s="32">
        <v>1</v>
      </c>
      <c r="E26" s="33">
        <v>450</v>
      </c>
      <c r="F26" s="33">
        <v>450</v>
      </c>
    </row>
    <row r="27" spans="1:6" ht="27.95" customHeight="1">
      <c r="A27" s="40"/>
      <c r="B27" s="10"/>
      <c r="C27" s="7"/>
      <c r="D27" s="43" t="s">
        <v>14</v>
      </c>
      <c r="E27" s="43"/>
      <c r="F27" s="33">
        <f>SUM(F6:F26)</f>
        <v>43359.569999999992</v>
      </c>
    </row>
    <row r="28" spans="1:6" ht="27.95" customHeight="1">
      <c r="A28" s="40"/>
      <c r="B28" s="10"/>
      <c r="C28" s="7"/>
      <c r="D28" s="43" t="s">
        <v>15</v>
      </c>
      <c r="E28" s="43"/>
      <c r="F28" s="33">
        <f>F27*18%</f>
        <v>7804.7225999999982</v>
      </c>
    </row>
    <row r="29" spans="1:6" ht="27.95" customHeight="1">
      <c r="A29" s="40"/>
      <c r="B29" s="10"/>
      <c r="C29" s="7"/>
      <c r="D29" s="43" t="s">
        <v>16</v>
      </c>
      <c r="E29" s="43"/>
      <c r="F29" s="33">
        <f>SUM(F27:F28)</f>
        <v>51164.292599999993</v>
      </c>
    </row>
    <row r="30" spans="1:6" ht="27.95" customHeight="1">
      <c r="A30" s="40"/>
      <c r="B30" s="11"/>
      <c r="C30" s="7"/>
      <c r="D30" s="42" t="s">
        <v>17</v>
      </c>
      <c r="E30" s="42"/>
      <c r="F30" s="33">
        <f>F29*1%</f>
        <v>511.64292599999993</v>
      </c>
    </row>
    <row r="31" spans="1:6" ht="27.95" customHeight="1">
      <c r="A31" s="40"/>
      <c r="B31" s="11"/>
      <c r="C31" s="7"/>
      <c r="D31" s="42" t="s">
        <v>18</v>
      </c>
      <c r="E31" s="42"/>
      <c r="F31" s="33">
        <f>SUM(F29:F30)</f>
        <v>51675.935525999994</v>
      </c>
    </row>
    <row r="32" spans="1:6" ht="27.95" customHeight="1">
      <c r="A32" s="40"/>
      <c r="B32" s="6" t="s">
        <v>19</v>
      </c>
      <c r="C32" s="7"/>
      <c r="D32" s="42" t="s">
        <v>20</v>
      </c>
      <c r="E32" s="42"/>
      <c r="F32" s="33">
        <f>F29*3%</f>
        <v>1534.9287779999997</v>
      </c>
    </row>
    <row r="33" spans="1:6" ht="27.95" customHeight="1">
      <c r="A33" s="40"/>
      <c r="B33" s="6" t="s">
        <v>21</v>
      </c>
      <c r="C33" s="7"/>
      <c r="D33" s="41" t="s">
        <v>14</v>
      </c>
      <c r="E33" s="41"/>
      <c r="F33" s="33">
        <f>SUM(F31:F32)</f>
        <v>53210.864303999995</v>
      </c>
    </row>
    <row r="34" spans="1:6" ht="27.95" customHeight="1">
      <c r="A34" s="40"/>
      <c r="B34" s="6"/>
      <c r="C34" s="7"/>
      <c r="D34" s="41" t="s">
        <v>33</v>
      </c>
      <c r="E34" s="41"/>
      <c r="F34" s="39">
        <v>53211</v>
      </c>
    </row>
    <row r="35" spans="1:6" ht="27.95" customHeight="1">
      <c r="A35" s="40"/>
      <c r="B35" s="44" t="s">
        <v>34</v>
      </c>
      <c r="C35" s="45"/>
      <c r="D35" s="45"/>
      <c r="E35" s="45"/>
      <c r="F35" s="45"/>
    </row>
    <row r="36" spans="1:6" ht="7.5" customHeight="1">
      <c r="C36" s="2"/>
      <c r="D36" s="2"/>
      <c r="E36" s="2"/>
      <c r="F36" s="2"/>
    </row>
    <row r="37" spans="1:6" ht="46.5" customHeight="1">
      <c r="C37" s="2"/>
      <c r="D37" s="2"/>
      <c r="E37" s="2"/>
      <c r="F37" s="2"/>
    </row>
    <row r="38" spans="1:6" ht="21.75" customHeight="1">
      <c r="B38" s="12" t="s">
        <v>45</v>
      </c>
      <c r="C38" s="12"/>
      <c r="D38" s="13"/>
      <c r="E38" s="14" t="s">
        <v>46</v>
      </c>
      <c r="F38" s="15"/>
    </row>
    <row r="39" spans="1:6" ht="18" customHeight="1">
      <c r="B39" s="16" t="s">
        <v>44</v>
      </c>
      <c r="C39" s="16"/>
      <c r="D39" s="17"/>
      <c r="E39" s="16" t="s">
        <v>44</v>
      </c>
      <c r="F39" s="15"/>
    </row>
    <row r="43" spans="1:6">
      <c r="F43" s="18"/>
    </row>
  </sheetData>
  <mergeCells count="18">
    <mergeCell ref="A1:F2"/>
    <mergeCell ref="A3:F3"/>
    <mergeCell ref="A4:F4"/>
    <mergeCell ref="A6:A7"/>
    <mergeCell ref="C6:C7"/>
    <mergeCell ref="D6:D7"/>
    <mergeCell ref="E6:E7"/>
    <mergeCell ref="F6:F7"/>
    <mergeCell ref="A27:A35"/>
    <mergeCell ref="D34:E34"/>
    <mergeCell ref="D30:E30"/>
    <mergeCell ref="D31:E31"/>
    <mergeCell ref="D32:E32"/>
    <mergeCell ref="D33:E33"/>
    <mergeCell ref="D27:E27"/>
    <mergeCell ref="D28:E28"/>
    <mergeCell ref="D29:E29"/>
    <mergeCell ref="B35:F35"/>
  </mergeCells>
  <hyperlinks>
    <hyperlink ref="D32" r:id="rId1"/>
    <hyperlink ref="D30" r:id="rId2"/>
  </hyperlinks>
  <pageMargins left="0.39370078740157499" right="0.196850393700787" top="0" bottom="0" header="0.31496062992126" footer="0.31496062992126"/>
  <pageSetup paperSize="9" scale="84" orientation="portrait"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TM</cp:lastModifiedBy>
  <cp:lastPrinted>2025-07-01T09:26:50Z</cp:lastPrinted>
  <dcterms:created xsi:type="dcterms:W3CDTF">2006-09-16T00:00:00Z</dcterms:created>
  <dcterms:modified xsi:type="dcterms:W3CDTF">2025-07-01T09:29:04Z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