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I:\Madhyamgram Municipality\CT PT\Ward 10 (Bankimpally)\EST\"/>
    </mc:Choice>
  </mc:AlternateContent>
  <xr:revisionPtr revIDLastSave="0" documentId="13_ncr:1_{E2B4B329-0D6D-4E4F-A253-E6A04802EDDC}" xr6:coauthVersionLast="47" xr6:coauthVersionMax="47" xr10:uidLastSave="{00000000-0000-0000-0000-000000000000}"/>
  <bookViews>
    <workbookView xWindow="-120" yWindow="-120" windowWidth="20730" windowHeight="117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1" l="1"/>
  <c r="F29" i="1"/>
  <c r="F28" i="1"/>
  <c r="F27" i="1"/>
  <c r="F26" i="1"/>
  <c r="F25" i="1"/>
  <c r="F24" i="1"/>
  <c r="F23" i="1"/>
  <c r="F22" i="1"/>
  <c r="F21" i="1"/>
  <c r="F20" i="1"/>
  <c r="F19" i="1"/>
  <c r="F18" i="1"/>
  <c r="F17" i="1"/>
  <c r="F16" i="1"/>
  <c r="F15" i="1"/>
  <c r="F14" i="1"/>
  <c r="F13" i="1"/>
  <c r="F12" i="1"/>
  <c r="F11" i="1"/>
  <c r="F9" i="1"/>
  <c r="F30" i="1" s="1"/>
  <c r="F31" i="1" l="1"/>
  <c r="F32" i="1" s="1"/>
  <c r="F33" i="1" l="1"/>
  <c r="F34" i="1" s="1"/>
  <c r="F35" i="1" l="1"/>
  <c r="F36" i="1" s="1"/>
  <c r="F37" i="1" s="1"/>
</calcChain>
</file>

<file path=xl/sharedStrings.xml><?xml version="1.0" encoding="utf-8"?>
<sst xmlns="http://schemas.openxmlformats.org/spreadsheetml/2006/main" count="65" uniqueCount="50">
  <si>
    <t>MADHYAMGRAM  MUNICIPALITY</t>
  </si>
  <si>
    <t>FORM 98</t>
  </si>
  <si>
    <t>Estimate No.</t>
  </si>
  <si>
    <t>Sl.No.</t>
  </si>
  <si>
    <t>ESTIMATE FORM</t>
  </si>
  <si>
    <t>Name of Work- CONSTRUCTION OF TOILET BLOCK ( CT/PT) MODEL NO  - F  ELECTRICAL WORKS at Bankimpally, Ward No. 10 under Madhyamgram Municipality
(TOILET SEATS - 2 NOS AND URINAL - 3 NOS)</t>
  </si>
  <si>
    <t xml:space="preserve">Sub Head :- </t>
  </si>
  <si>
    <t xml:space="preserve">    Fund :-</t>
  </si>
  <si>
    <t>SCHEDULE FOLLOWED P.W.D. ROAD 2007 AND BUILDING 2008</t>
  </si>
  <si>
    <t>Sl No.</t>
  </si>
  <si>
    <t>Iteam Description</t>
  </si>
  <si>
    <t>Unit</t>
  </si>
  <si>
    <t>Qty</t>
  </si>
  <si>
    <t>Rate</t>
  </si>
  <si>
    <t>Amount</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</si>
  <si>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</si>
  <si>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t>Point</t>
  </si>
  <si>
    <t>Average run 5 mtr</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</si>
  <si>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</si>
  <si>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</si>
  <si>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t>Nos</t>
  </si>
  <si>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</si>
  <si>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</si>
  <si>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</si>
  <si>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</si>
  <si>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</si>
  <si>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</si>
  <si>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</si>
  <si>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</si>
  <si>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</si>
  <si>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</si>
  <si>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</si>
  <si>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</si>
  <si>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</si>
  <si>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</si>
  <si>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</si>
  <si>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</si>
  <si>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</si>
  <si>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</si>
  <si>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</si>
  <si>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</si>
  <si>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</si>
  <si>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</si>
  <si>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</si>
  <si>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</si>
  <si>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</si>
  <si>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 Contingency@3%</t>
  </si>
  <si>
    <t>(Total+GST)=Rs:</t>
  </si>
  <si>
    <t>Say Rs.</t>
  </si>
  <si>
    <t xml:space="preserve">                      Service Connection Charges as per Quotation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</si>
</sst>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1"/>
      <name val="Calibri"/>
      <family val="2"/>
      <scheme val="minor"/>
    </font>
    <font>
      <b/>
      <u/>
      <sz val="20"/>
      <name val="Times New Roman"/>
      <family val="1"/>
    </font>
    <font>
      <b/>
      <sz val="11"/>
      <name val="Times New Roman"/>
      <family val="1"/>
    </font>
    <font>
      <b/>
      <u/>
      <sz val="11"/>
      <name val="Times New Roman"/>
      <family val="1"/>
    </font>
    <font>
      <b/>
      <i/>
      <u/>
      <sz val="11"/>
      <name val="Times New Roman"/>
      <family val="1"/>
    </font>
    <font>
      <b/>
      <sz val="12"/>
      <color theme="1"/>
      <name val="Times New Roman"/>
      <family val="1"/>
    </font>
    <font>
      <sz val="11"/>
      <color theme="1"/>
      <name val="Times New Roman"/>
      <family val="1"/>
    </font>
    <font>
      <b/>
      <sz val="11"/>
      <color theme="1"/>
      <name val="Times New Roman"/>
      <family val="1"/>
    </font>
    <font>
      <sz val="12"/>
      <color theme="1"/>
      <name val="Times New Roman"/>
      <family val="1"/>
    </font>
    <font>
      <u/>
      <sz val="11"/>
      <color theme="10"/>
      <name val="Calibri"/>
      <family val="2"/>
    </font>
    <font>
      <u/>
      <sz val="12"/>
      <color theme="10"/>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1" fillId="0" borderId="0"/>
    <xf numFmtId="0" fontId="11" fillId="0" borderId="0" applyNumberFormat="0" applyFill="0" applyBorder="0" applyAlignment="0" applyProtection="0">
      <alignment vertical="top"/>
      <protection locked="0"/>
    </xf>
  </cellStyleXfs>
  <cellXfs count="56">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0" xfId="0" applyFont="1" applyAlignment="1">
      <alignment horizontal="center"/>
    </xf>
    <xf numFmtId="0" fontId="5" fillId="0" borderId="0" xfId="0" applyFont="1" applyAlignment="1">
      <alignment horizontal="left" vertical="top" wrapText="1"/>
    </xf>
    <xf numFmtId="0" fontId="6" fillId="0" borderId="0" xfId="0" applyFont="1" applyAlignment="1">
      <alignment horizontal="left" vertical="top"/>
    </xf>
    <xf numFmtId="0" fontId="5" fillId="0" borderId="1" xfId="0" applyFont="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8" fillId="0" borderId="4" xfId="1" applyFont="1" applyBorder="1" applyAlignment="1">
      <alignment horizontal="center" vertical="center"/>
    </xf>
    <xf numFmtId="0" fontId="8" fillId="0" borderId="5" xfId="1" applyFont="1" applyBorder="1" applyAlignment="1">
      <alignment vertical="center" wrapText="1"/>
    </xf>
    <xf numFmtId="0" fontId="8" fillId="0" borderId="6" xfId="1" applyFont="1" applyBorder="1" applyAlignment="1">
      <alignment horizontal="center" vertical="center" wrapText="1"/>
    </xf>
    <xf numFmtId="0" fontId="8" fillId="0" borderId="6" xfId="1" applyFont="1" applyBorder="1" applyAlignment="1">
      <alignment horizontal="center" vertical="center"/>
    </xf>
    <xf numFmtId="2" fontId="8" fillId="0" borderId="6" xfId="1" applyNumberFormat="1" applyFont="1" applyBorder="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vertical="center" wrapText="1"/>
    </xf>
    <xf numFmtId="0" fontId="8" fillId="0" borderId="5" xfId="1" applyFont="1" applyBorder="1" applyAlignment="1">
      <alignment horizontal="center" vertical="center" wrapText="1"/>
    </xf>
    <xf numFmtId="2" fontId="8" fillId="0" borderId="5" xfId="1" applyNumberFormat="1" applyFont="1" applyBorder="1" applyAlignment="1">
      <alignment horizontal="center" vertical="center"/>
    </xf>
    <xf numFmtId="0" fontId="8" fillId="0" borderId="4" xfId="1" applyFont="1" applyBorder="1" applyAlignment="1">
      <alignment horizontal="center" vertical="center"/>
    </xf>
    <xf numFmtId="0" fontId="8" fillId="0" borderId="7" xfId="1" applyFont="1" applyBorder="1" applyAlignment="1">
      <alignment horizontal="left" vertical="center" wrapText="1"/>
    </xf>
    <xf numFmtId="0" fontId="8" fillId="0" borderId="7" xfId="1" applyFont="1" applyBorder="1" applyAlignment="1">
      <alignment horizontal="center" vertical="center" wrapText="1"/>
    </xf>
    <xf numFmtId="0" fontId="8" fillId="0" borderId="7" xfId="1" applyFont="1" applyBorder="1" applyAlignment="1">
      <alignment horizontal="center" vertical="center"/>
    </xf>
    <xf numFmtId="2" fontId="8" fillId="0" borderId="7" xfId="1" applyNumberFormat="1" applyFont="1" applyBorder="1" applyAlignment="1">
      <alignment horizontal="center" vertical="center"/>
    </xf>
    <xf numFmtId="0" fontId="8" fillId="2" borderId="8" xfId="1" applyFont="1" applyFill="1" applyBorder="1" applyAlignment="1">
      <alignment horizontal="center" vertical="center"/>
    </xf>
    <xf numFmtId="0" fontId="8" fillId="2" borderId="7" xfId="1" applyFont="1" applyFill="1" applyBorder="1" applyAlignment="1">
      <alignment vertical="center" wrapText="1"/>
    </xf>
    <xf numFmtId="0" fontId="8" fillId="2" borderId="7" xfId="1" applyFont="1" applyFill="1" applyBorder="1" applyAlignment="1">
      <alignment horizontal="center" vertical="center" wrapText="1"/>
    </xf>
    <xf numFmtId="0" fontId="8" fillId="2" borderId="7" xfId="1" applyFont="1" applyFill="1" applyBorder="1" applyAlignment="1">
      <alignment horizontal="center" vertical="center"/>
    </xf>
    <xf numFmtId="2" fontId="8" fillId="2" borderId="7" xfId="1" applyNumberFormat="1" applyFont="1" applyFill="1" applyBorder="1" applyAlignment="1">
      <alignment horizontal="center" vertical="center"/>
    </xf>
    <xf numFmtId="0" fontId="8" fillId="2" borderId="0" xfId="1" applyFont="1" applyFill="1" applyAlignment="1">
      <alignment vertical="center" wrapText="1"/>
    </xf>
    <xf numFmtId="2" fontId="8" fillId="0" borderId="7" xfId="1" applyNumberFormat="1" applyFont="1" applyBorder="1" applyAlignment="1">
      <alignment horizontal="center" vertical="center" wrapText="1"/>
    </xf>
    <xf numFmtId="0" fontId="1" fillId="0" borderId="7" xfId="1" applyBorder="1" applyAlignment="1">
      <alignment vertical="center" wrapText="1"/>
    </xf>
    <xf numFmtId="0" fontId="1" fillId="0" borderId="7" xfId="1" applyBorder="1" applyAlignment="1">
      <alignment horizontal="center" vertical="center" wrapText="1"/>
    </xf>
    <xf numFmtId="0" fontId="1" fillId="0" borderId="7" xfId="1" applyBorder="1" applyAlignment="1">
      <alignment horizontal="center" vertical="center"/>
    </xf>
    <xf numFmtId="2" fontId="1" fillId="0" borderId="7" xfId="1" applyNumberFormat="1" applyBorder="1" applyAlignment="1">
      <alignment horizontal="center" vertical="center" wrapText="1"/>
    </xf>
    <xf numFmtId="0" fontId="8" fillId="0" borderId="5" xfId="1" applyFont="1" applyBorder="1" applyAlignment="1">
      <alignment horizontal="center" vertical="center" wrapText="1"/>
    </xf>
    <xf numFmtId="0" fontId="0" fillId="0" borderId="9" xfId="0" applyBorder="1" applyAlignment="1">
      <alignment horizontal="center"/>
    </xf>
    <xf numFmtId="0" fontId="10" fillId="0" borderId="10" xfId="1" applyFont="1" applyBorder="1" applyAlignment="1">
      <alignment horizontal="right" vertical="center"/>
    </xf>
    <xf numFmtId="0" fontId="10" fillId="0" borderId="11" xfId="1" applyFont="1" applyBorder="1" applyAlignment="1">
      <alignment horizontal="right" vertical="center"/>
    </xf>
    <xf numFmtId="0" fontId="10" fillId="0" borderId="12" xfId="1" applyFont="1" applyBorder="1" applyAlignment="1">
      <alignment horizontal="right" vertical="center"/>
    </xf>
    <xf numFmtId="0" fontId="0" fillId="0" borderId="13" xfId="0" applyBorder="1" applyAlignment="1">
      <alignment horizontal="center"/>
    </xf>
    <xf numFmtId="0" fontId="12" fillId="0" borderId="10" xfId="2" applyFont="1" applyBorder="1" applyAlignment="1" applyProtection="1">
      <alignment horizontal="right" vertical="center"/>
    </xf>
    <xf numFmtId="0" fontId="12" fillId="0" borderId="11" xfId="2" applyFont="1" applyBorder="1" applyAlignment="1" applyProtection="1">
      <alignment horizontal="right" vertical="center"/>
    </xf>
    <xf numFmtId="0" fontId="12" fillId="0" borderId="12" xfId="2" applyFont="1" applyBorder="1" applyAlignment="1" applyProtection="1">
      <alignment horizontal="right" vertical="center"/>
    </xf>
    <xf numFmtId="0" fontId="8" fillId="0" borderId="10" xfId="1" applyFont="1" applyBorder="1" applyAlignment="1">
      <alignment horizontal="right" vertical="center" wrapText="1"/>
    </xf>
    <xf numFmtId="0" fontId="8" fillId="0" borderId="11" xfId="1" applyFont="1" applyBorder="1" applyAlignment="1">
      <alignment horizontal="right" vertical="center" wrapText="1"/>
    </xf>
    <xf numFmtId="0" fontId="8" fillId="0" borderId="12" xfId="1" applyFont="1" applyBorder="1" applyAlignment="1">
      <alignment horizontal="right" vertical="center" wrapText="1"/>
    </xf>
    <xf numFmtId="0" fontId="7" fillId="0" borderId="10" xfId="1" applyFont="1" applyBorder="1" applyAlignment="1">
      <alignment horizontal="right"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2" fontId="9" fillId="0" borderId="7" xfId="1" applyNumberFormat="1" applyFont="1" applyBorder="1" applyAlignment="1">
      <alignment horizontal="center"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cellXfs>
  <cellStyles count="3">
    <cellStyle name="Hyperlink 2" xfId="2" xr:uid="{479E74F1-83B1-4B75-AC1E-38E619D1187D}"/>
    <cellStyle name="Normal" xfId="0" builtinId="0"/>
    <cellStyle name="Normal 2" xfId="1" xr:uid="{1610ADE6-C5C6-455B-B1F8-B17E338801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ess@1%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tabSelected="1" workbookViewId="0">
      <selection activeCell="H6" sqref="H6"/>
    </sheetView>
  </sheetViews>
  <sheetFormatPr defaultRowHeight="15" x14ac:dyDescent="0.25"/>
  <cols>
    <col min="2" max="2" width="83.42578125" customWidth="1"/>
  </cols>
  <sheetData>
    <row r="1" spans="1:6" ht="25.5" x14ac:dyDescent="0.35">
      <c r="A1" s="1" t="s">
        <v>0</v>
      </c>
      <c r="B1" s="1"/>
      <c r="C1" s="1"/>
      <c r="D1" s="1"/>
      <c r="E1" s="1"/>
      <c r="F1" s="1"/>
    </row>
    <row r="2" spans="1:6" x14ac:dyDescent="0.25">
      <c r="A2" s="2" t="s">
        <v>1</v>
      </c>
      <c r="B2" s="2"/>
      <c r="C2" s="2"/>
      <c r="D2" s="2"/>
      <c r="E2" s="2"/>
      <c r="F2" s="2"/>
    </row>
    <row r="3" spans="1:6" x14ac:dyDescent="0.25">
      <c r="A3" s="3" t="s">
        <v>2</v>
      </c>
      <c r="B3" s="3"/>
      <c r="C3" s="4"/>
      <c r="D3" s="4"/>
      <c r="E3" s="5" t="s">
        <v>3</v>
      </c>
      <c r="F3" s="5"/>
    </row>
    <row r="4" spans="1:6" x14ac:dyDescent="0.25">
      <c r="A4" s="6" t="s">
        <v>4</v>
      </c>
      <c r="B4" s="6"/>
      <c r="C4" s="6"/>
      <c r="D4" s="6"/>
      <c r="E4" s="6"/>
      <c r="F4" s="6"/>
    </row>
    <row r="5" spans="1:6" x14ac:dyDescent="0.25">
      <c r="A5" s="7" t="s">
        <v>5</v>
      </c>
      <c r="B5" s="7"/>
      <c r="C5" s="7"/>
      <c r="D5" s="7"/>
      <c r="E5" s="7"/>
      <c r="F5" s="7"/>
    </row>
    <row r="6" spans="1:6" x14ac:dyDescent="0.25">
      <c r="A6" s="8" t="s">
        <v>6</v>
      </c>
      <c r="B6" s="8"/>
      <c r="C6" s="8"/>
      <c r="D6" s="8" t="s">
        <v>7</v>
      </c>
      <c r="E6" s="8"/>
      <c r="F6" s="8"/>
    </row>
    <row r="7" spans="1:6" ht="15.75" thickBot="1" x14ac:dyDescent="0.3">
      <c r="A7" s="9" t="s">
        <v>8</v>
      </c>
      <c r="B7" s="9"/>
      <c r="C7" s="9"/>
      <c r="D7" s="9"/>
      <c r="E7" s="9"/>
      <c r="F7" s="9"/>
    </row>
    <row r="8" spans="1:6" ht="16.5" thickBot="1" x14ac:dyDescent="0.3">
      <c r="A8" s="10" t="s">
        <v>9</v>
      </c>
      <c r="B8" s="10" t="s">
        <v>10</v>
      </c>
      <c r="C8" s="11" t="s">
        <v>11</v>
      </c>
      <c r="D8" s="10" t="s">
        <v>12</v>
      </c>
      <c r="E8" s="11" t="s">
        <v>13</v>
      </c>
      <c r="F8" s="10" t="s">
        <v>14</v>
      </c>
    </row>
    <row r="9" spans="1:6" ht="165" x14ac:dyDescent="0.25">
      <c r="A9" s="12">
        <v>1</v>
      </c>
      <c r="B9" s="13" t="s">
        <v>15</v>
      </c>
      <c r="C9" s="14" t="s">
        <v>16</v>
      </c>
      <c r="D9" s="15">
        <v>12</v>
      </c>
      <c r="E9" s="16">
        <v>612</v>
      </c>
      <c r="F9" s="16">
        <f>D9*E9</f>
        <v>7344</v>
      </c>
    </row>
    <row r="10" spans="1:6" x14ac:dyDescent="0.25">
      <c r="A10" s="17"/>
      <c r="B10" s="18" t="s">
        <v>17</v>
      </c>
      <c r="C10" s="19"/>
      <c r="D10" s="17"/>
      <c r="E10" s="20"/>
      <c r="F10" s="20"/>
    </row>
    <row r="11" spans="1:6" ht="180" x14ac:dyDescent="0.25">
      <c r="A11" s="21">
        <v>2</v>
      </c>
      <c r="B11" s="22" t="s">
        <v>18</v>
      </c>
      <c r="C11" s="23" t="s">
        <v>16</v>
      </c>
      <c r="D11" s="24">
        <v>1</v>
      </c>
      <c r="E11" s="25">
        <v>67</v>
      </c>
      <c r="F11" s="25">
        <f t="shared" ref="F11:F29" si="0">D11*E11</f>
        <v>67</v>
      </c>
    </row>
    <row r="12" spans="1:6" ht="44.25" x14ac:dyDescent="0.25">
      <c r="A12" s="26">
        <v>3</v>
      </c>
      <c r="B12" s="27" t="s">
        <v>19</v>
      </c>
      <c r="C12" s="28" t="s">
        <v>20</v>
      </c>
      <c r="D12" s="29">
        <v>1</v>
      </c>
      <c r="E12" s="30">
        <v>5942</v>
      </c>
      <c r="F12" s="25">
        <f t="shared" si="0"/>
        <v>5942</v>
      </c>
    </row>
    <row r="13" spans="1:6" ht="74.25" x14ac:dyDescent="0.25">
      <c r="A13" s="24">
        <v>4</v>
      </c>
      <c r="B13" s="18" t="s">
        <v>21</v>
      </c>
      <c r="C13" s="23" t="s">
        <v>22</v>
      </c>
      <c r="D13" s="24">
        <v>10</v>
      </c>
      <c r="E13" s="25">
        <v>119</v>
      </c>
      <c r="F13" s="25">
        <f t="shared" si="0"/>
        <v>1190</v>
      </c>
    </row>
    <row r="14" spans="1:6" ht="102.75" x14ac:dyDescent="0.25">
      <c r="A14" s="26">
        <v>5</v>
      </c>
      <c r="B14" s="31" t="s">
        <v>23</v>
      </c>
      <c r="C14" s="23" t="s">
        <v>24</v>
      </c>
      <c r="D14" s="24">
        <v>1</v>
      </c>
      <c r="E14" s="32">
        <v>935</v>
      </c>
      <c r="F14" s="25">
        <f t="shared" si="0"/>
        <v>935</v>
      </c>
    </row>
    <row r="15" spans="1:6" ht="44.25" x14ac:dyDescent="0.25">
      <c r="A15" s="24">
        <v>6</v>
      </c>
      <c r="B15" s="18" t="s">
        <v>25</v>
      </c>
      <c r="C15" s="23" t="s">
        <v>20</v>
      </c>
      <c r="D15" s="24">
        <v>4</v>
      </c>
      <c r="E15" s="32">
        <v>168</v>
      </c>
      <c r="F15" s="25">
        <f t="shared" si="0"/>
        <v>672</v>
      </c>
    </row>
    <row r="16" spans="1:6" ht="59.25" x14ac:dyDescent="0.25">
      <c r="A16" s="26">
        <v>7</v>
      </c>
      <c r="B16" s="18" t="s">
        <v>26</v>
      </c>
      <c r="C16" s="23" t="s">
        <v>20</v>
      </c>
      <c r="D16" s="24">
        <v>1</v>
      </c>
      <c r="E16" s="32">
        <v>208</v>
      </c>
      <c r="F16" s="25">
        <f t="shared" si="0"/>
        <v>208</v>
      </c>
    </row>
    <row r="17" spans="1:6" ht="45" x14ac:dyDescent="0.25">
      <c r="A17" s="24">
        <v>8</v>
      </c>
      <c r="B17" s="18" t="s">
        <v>27</v>
      </c>
      <c r="C17" s="23" t="s">
        <v>20</v>
      </c>
      <c r="D17" s="24">
        <v>3</v>
      </c>
      <c r="E17" s="25">
        <v>451</v>
      </c>
      <c r="F17" s="25">
        <f t="shared" si="0"/>
        <v>1353</v>
      </c>
    </row>
    <row r="18" spans="1:6" ht="45" x14ac:dyDescent="0.25">
      <c r="A18" s="26">
        <v>9</v>
      </c>
      <c r="B18" s="18" t="s">
        <v>28</v>
      </c>
      <c r="C18" s="23" t="s">
        <v>20</v>
      </c>
      <c r="D18" s="24">
        <v>3</v>
      </c>
      <c r="E18" s="25">
        <v>86</v>
      </c>
      <c r="F18" s="25">
        <f t="shared" si="0"/>
        <v>258</v>
      </c>
    </row>
    <row r="19" spans="1:6" ht="44.25" x14ac:dyDescent="0.25">
      <c r="A19" s="24">
        <v>10</v>
      </c>
      <c r="B19" s="22" t="s">
        <v>29</v>
      </c>
      <c r="C19" s="23" t="s">
        <v>20</v>
      </c>
      <c r="D19" s="24">
        <v>3</v>
      </c>
      <c r="E19" s="32">
        <v>644</v>
      </c>
      <c r="F19" s="25">
        <f t="shared" si="0"/>
        <v>1932</v>
      </c>
    </row>
    <row r="20" spans="1:6" ht="89.25" x14ac:dyDescent="0.25">
      <c r="A20" s="26">
        <v>11</v>
      </c>
      <c r="B20" s="22" t="s">
        <v>30</v>
      </c>
      <c r="C20" s="23" t="s">
        <v>20</v>
      </c>
      <c r="D20" s="24">
        <v>1</v>
      </c>
      <c r="E20" s="32">
        <v>3016</v>
      </c>
      <c r="F20" s="32">
        <f t="shared" si="0"/>
        <v>3016</v>
      </c>
    </row>
    <row r="21" spans="1:6" ht="90" x14ac:dyDescent="0.25">
      <c r="A21" s="24">
        <v>12</v>
      </c>
      <c r="B21" s="18" t="s">
        <v>31</v>
      </c>
      <c r="C21" s="23" t="s">
        <v>20</v>
      </c>
      <c r="D21" s="24">
        <v>3</v>
      </c>
      <c r="E21" s="32">
        <v>1863</v>
      </c>
      <c r="F21" s="32">
        <f t="shared" si="0"/>
        <v>5589</v>
      </c>
    </row>
    <row r="22" spans="1:6" ht="90" x14ac:dyDescent="0.25">
      <c r="A22" s="26">
        <v>13</v>
      </c>
      <c r="B22" s="33" t="s">
        <v>32</v>
      </c>
      <c r="C22" s="34" t="s">
        <v>20</v>
      </c>
      <c r="D22" s="35">
        <v>3</v>
      </c>
      <c r="E22" s="36">
        <v>247</v>
      </c>
      <c r="F22" s="32">
        <f t="shared" si="0"/>
        <v>741</v>
      </c>
    </row>
    <row r="23" spans="1:6" ht="75" x14ac:dyDescent="0.25">
      <c r="A23" s="24">
        <v>14</v>
      </c>
      <c r="B23" s="33" t="s">
        <v>33</v>
      </c>
      <c r="C23" s="34" t="s">
        <v>20</v>
      </c>
      <c r="D23" s="35">
        <v>3</v>
      </c>
      <c r="E23" s="36">
        <v>82</v>
      </c>
      <c r="F23" s="32">
        <f t="shared" si="0"/>
        <v>246</v>
      </c>
    </row>
    <row r="24" spans="1:6" ht="45" x14ac:dyDescent="0.25">
      <c r="A24" s="26">
        <v>15</v>
      </c>
      <c r="B24" s="18" t="s">
        <v>34</v>
      </c>
      <c r="C24" s="23" t="s">
        <v>35</v>
      </c>
      <c r="D24" s="24">
        <v>1</v>
      </c>
      <c r="E24" s="25">
        <v>2283</v>
      </c>
      <c r="F24" s="32">
        <f t="shared" si="0"/>
        <v>2283</v>
      </c>
    </row>
    <row r="25" spans="1:6" ht="29.25" x14ac:dyDescent="0.25">
      <c r="A25" s="24">
        <v>16</v>
      </c>
      <c r="B25" s="18" t="s">
        <v>36</v>
      </c>
      <c r="C25" s="23" t="s">
        <v>35</v>
      </c>
      <c r="D25" s="24">
        <v>1</v>
      </c>
      <c r="E25" s="25">
        <v>66</v>
      </c>
      <c r="F25" s="32">
        <f t="shared" si="0"/>
        <v>66</v>
      </c>
    </row>
    <row r="26" spans="1:6" ht="90" x14ac:dyDescent="0.25">
      <c r="A26" s="26">
        <v>17</v>
      </c>
      <c r="B26" s="18" t="s">
        <v>37</v>
      </c>
      <c r="C26" s="23" t="s">
        <v>35</v>
      </c>
      <c r="D26" s="24">
        <v>1</v>
      </c>
      <c r="E26" s="25">
        <v>201</v>
      </c>
      <c r="F26" s="32">
        <f t="shared" si="0"/>
        <v>201</v>
      </c>
    </row>
    <row r="27" spans="1:6" ht="88.5" x14ac:dyDescent="0.25">
      <c r="A27" s="24">
        <v>18</v>
      </c>
      <c r="B27" s="18" t="s">
        <v>38</v>
      </c>
      <c r="C27" s="23" t="s">
        <v>20</v>
      </c>
      <c r="D27" s="24">
        <v>1</v>
      </c>
      <c r="E27" s="25">
        <v>784</v>
      </c>
      <c r="F27" s="32">
        <f t="shared" si="0"/>
        <v>784</v>
      </c>
    </row>
    <row r="28" spans="1:6" ht="60" x14ac:dyDescent="0.25">
      <c r="A28" s="26">
        <v>19</v>
      </c>
      <c r="B28" s="13" t="s">
        <v>39</v>
      </c>
      <c r="C28" s="37" t="s">
        <v>20</v>
      </c>
      <c r="D28" s="24">
        <v>1</v>
      </c>
      <c r="E28" s="25">
        <v>7920</v>
      </c>
      <c r="F28" s="32">
        <f t="shared" si="0"/>
        <v>7920</v>
      </c>
    </row>
    <row r="29" spans="1:6" ht="30" x14ac:dyDescent="0.25">
      <c r="A29" s="24">
        <v>20</v>
      </c>
      <c r="B29" s="18" t="s">
        <v>40</v>
      </c>
      <c r="C29" s="23" t="s">
        <v>20</v>
      </c>
      <c r="D29" s="24">
        <v>1</v>
      </c>
      <c r="E29" s="25">
        <v>450</v>
      </c>
      <c r="F29" s="32">
        <f t="shared" si="0"/>
        <v>450</v>
      </c>
    </row>
    <row r="30" spans="1:6" ht="15.75" x14ac:dyDescent="0.25">
      <c r="A30" s="38"/>
      <c r="B30" s="39" t="s">
        <v>41</v>
      </c>
      <c r="C30" s="40"/>
      <c r="D30" s="40"/>
      <c r="E30" s="41"/>
      <c r="F30" s="25">
        <f>SUM(F9:F29)</f>
        <v>41197</v>
      </c>
    </row>
    <row r="31" spans="1:6" ht="15.75" x14ac:dyDescent="0.25">
      <c r="A31" s="42"/>
      <c r="B31" s="39" t="s">
        <v>42</v>
      </c>
      <c r="C31" s="40"/>
      <c r="D31" s="40"/>
      <c r="E31" s="41"/>
      <c r="F31" s="25">
        <f>F30*18%</f>
        <v>7415.46</v>
      </c>
    </row>
    <row r="32" spans="1:6" ht="15.75" x14ac:dyDescent="0.25">
      <c r="A32" s="42"/>
      <c r="B32" s="39" t="s">
        <v>43</v>
      </c>
      <c r="C32" s="40"/>
      <c r="D32" s="40"/>
      <c r="E32" s="41"/>
      <c r="F32" s="25">
        <f>SUM(F30:F31)</f>
        <v>48612.46</v>
      </c>
    </row>
    <row r="33" spans="1:6" ht="15.75" x14ac:dyDescent="0.25">
      <c r="A33" s="42"/>
      <c r="B33" s="43" t="s">
        <v>44</v>
      </c>
      <c r="C33" s="44"/>
      <c r="D33" s="44"/>
      <c r="E33" s="45"/>
      <c r="F33" s="25">
        <f>F32*1%</f>
        <v>486.12459999999999</v>
      </c>
    </row>
    <row r="34" spans="1:6" ht="15.75" x14ac:dyDescent="0.25">
      <c r="A34" s="42"/>
      <c r="B34" s="43" t="s">
        <v>45</v>
      </c>
      <c r="C34" s="44"/>
      <c r="D34" s="44"/>
      <c r="E34" s="45"/>
      <c r="F34" s="25">
        <f>SUM(F32:F33)</f>
        <v>49098.584600000002</v>
      </c>
    </row>
    <row r="35" spans="1:6" x14ac:dyDescent="0.25">
      <c r="A35" s="42"/>
      <c r="B35" s="46" t="s">
        <v>46</v>
      </c>
      <c r="C35" s="47"/>
      <c r="D35" s="47"/>
      <c r="E35" s="48"/>
      <c r="F35" s="25">
        <f>F34*3%</f>
        <v>1472.9575380000001</v>
      </c>
    </row>
    <row r="36" spans="1:6" x14ac:dyDescent="0.25">
      <c r="A36" s="42"/>
      <c r="B36" s="46" t="s">
        <v>47</v>
      </c>
      <c r="C36" s="47"/>
      <c r="D36" s="47"/>
      <c r="E36" s="48"/>
      <c r="F36" s="25">
        <f>SUM(F34:F35)</f>
        <v>50571.542138000004</v>
      </c>
    </row>
    <row r="37" spans="1:6" ht="15.75" x14ac:dyDescent="0.25">
      <c r="A37" s="42"/>
      <c r="B37" s="49" t="s">
        <v>48</v>
      </c>
      <c r="C37" s="50"/>
      <c r="D37" s="50"/>
      <c r="E37" s="51"/>
      <c r="F37" s="52">
        <f>ROUNDUP(F36,0)</f>
        <v>50572</v>
      </c>
    </row>
    <row r="38" spans="1:6" ht="15.75" x14ac:dyDescent="0.25">
      <c r="A38" s="42"/>
      <c r="B38" s="49" t="e">
        <f ca="1">spell(F37)</f>
        <v>#NAME?</v>
      </c>
      <c r="C38" s="50"/>
      <c r="D38" s="50"/>
      <c r="E38" s="50"/>
      <c r="F38" s="51"/>
    </row>
    <row r="39" spans="1:6" ht="15.75" x14ac:dyDescent="0.25">
      <c r="A39" s="42"/>
      <c r="B39" s="53" t="s">
        <v>49</v>
      </c>
      <c r="C39" s="54"/>
      <c r="D39" s="54"/>
      <c r="E39" s="54"/>
      <c r="F39" s="55"/>
    </row>
  </sheetData>
  <mergeCells count="26">
    <mergeCell ref="B39:F39"/>
    <mergeCell ref="A30:A39"/>
    <mergeCell ref="B30:E30"/>
    <mergeCell ref="B31:E31"/>
    <mergeCell ref="B32:E32"/>
    <mergeCell ref="B33:E33"/>
    <mergeCell ref="B34:E34"/>
    <mergeCell ref="B35:E35"/>
    <mergeCell ref="B36:E36"/>
    <mergeCell ref="B37:E37"/>
    <mergeCell ref="B38:F38"/>
    <mergeCell ref="A5:F5"/>
    <mergeCell ref="A6:C6"/>
    <mergeCell ref="D6:F6"/>
    <mergeCell ref="A7:F7"/>
    <mergeCell ref="A9:A10"/>
    <mergeCell ref="C9:C10"/>
    <mergeCell ref="D9:D10"/>
    <mergeCell ref="E9:E10"/>
    <mergeCell ref="F9:F10"/>
    <mergeCell ref="A1:F1"/>
    <mergeCell ref="A2:F2"/>
    <mergeCell ref="A3:B3"/>
    <mergeCell ref="C3:D3"/>
    <mergeCell ref="E3:F3"/>
    <mergeCell ref="A4:F4"/>
  </mergeCells>
  <hyperlinks>
    <hyperlink ref="B33" r:id="rId1" xr:uid="{4871DFE5-BD1B-4061-962D-D4F90D74BD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Rohan Sinha</dc:creator>
  <cp:lastModifiedBy>Rohan Sinha</cp:lastModifiedBy>
  <dcterms:created xsi:type="dcterms:W3CDTF">2015-06-05T18:17:20Z</dcterms:created>
  <dcterms:modified xsi:type="dcterms:W3CDTF">2025-10-27T18:44:56Z</dcterms:modified>
</cp:coreProperties>
</file>